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<sst xmlns="http://schemas.openxmlformats.org/spreadsheetml/2006/main" count="380" uniqueCount="237">
  <si>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</si>
  <si>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</si>
  <si>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</si>
  <si>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</si>
  <si>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</si>
  <si>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</si>
  <si>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Alantos senelių globos namai, 167598716, Naujakurių g. 5, Alantos sen., Molėtų r.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</si>
  <si>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</si>
  <si>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</si>
  <si>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</si>
  <si>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</si>
  <si>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</si>
  <si>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</si>
  <si>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</si>
  <si>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Socialinės atskirties mažinimo programa</t>
  </si>
  <si>
    <t>(programos pavadinimas)</t>
  </si>
  <si>
    <t>Kodas</t>
  </si>
  <si>
    <t xml:space="preserve">                    Ministerijos / Savivaldybės</t>
  </si>
  <si>
    <t>Departamento</t>
  </si>
  <si>
    <t>Senelių globos namai (pensionai)</t>
  </si>
  <si>
    <t>Įstaigos</t>
  </si>
  <si>
    <t>167598716</t>
  </si>
  <si>
    <t>Programos</t>
  </si>
  <si>
    <t>7</t>
  </si>
  <si>
    <t>Finansavimo šaltinio</t>
  </si>
  <si>
    <t>Valstybės funkcijos</t>
  </si>
  <si>
    <t>10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</si>
  <si>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</si>
  <si>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</si>
  <si>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</si>
  <si>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</si>
  <si>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</si>
  <si>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</si>
  <si>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</si>
  <si>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</si>
  <si>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</si>
  <si>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</si>
  <si>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</si>
  <si>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</si>
  <si>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</si>
  <si>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</si>
  <si>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</si>
  <si>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</si>
  <si>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</si>
  <si>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</si>
  <si>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</si>
  <si>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</si>
  <si>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</si>
  <si>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</si>
  <si>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</si>
  <si>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</si>
  <si>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</si>
  <si>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</si>
  <si>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</si>
  <si>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</si>
  <si>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</si>
  <si>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</si>
  <si>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</si>
  <si>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</si>
  <si>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</si>
  <si>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</si>
  <si>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</si>
  <si>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</si>
  <si>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</si>
  <si>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</si>
  <si>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</si>
  <si>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</si>
  <si>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</si>
  <si>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</si>
  <si>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</si>
  <si>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</si>
  <si>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</si>
  <si>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</si>
  <si>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</si>
  <si>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</si>
  <si>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</si>
  <si>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</si>
  <si>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</si>
  <si>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</si>
  <si>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</si>
  <si>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</si>
  <si>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</si>
  <si>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</si>
  <si>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</si>
  <si>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</si>
  <si>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</si>
  <si>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</si>
  <si>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</si>
  <si>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</si>
  <si>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</si>
  <si>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</si>
  <si>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</si>
  <si>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</si>
  <si>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</si>
  <si>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</si>
  <si>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</si>
  <si>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</si>
  <si>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</si>
  <si>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</si>
  <si>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</si>
  <si>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</si>
  <si>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</si>
  <si>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</si>
  <si>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</si>
  <si>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</si>
  <si>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</si>
  <si>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</si>
  <si>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</si>
  <si>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</si>
  <si>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</si>
  <si>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</si>
  <si>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</si>
  <si>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</si>
  <si>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</si>
  <si>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</si>
  <si>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</si>
  <si>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</si>
  <si>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</si>
  <si>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</si>
  <si>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</si>
  <si>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</si>
  <si>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</si>
  <si>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</si>
  <si>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</si>
  <si>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</si>
  <si>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</si>
  <si>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</si>
  <si>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</si>
  <si>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</si>
  <si>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</si>
  <si>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</si>
  <si>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</si>
  <si>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</si>
  <si>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</si>
  <si>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</si>
  <si>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</si>
  <si>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</si>
  <si>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</si>
  <si>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</si>
  <si>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</si>
  <si>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</si>
  <si>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</si>
  <si>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</si>
  <si>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</si>
  <si>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</si>
  <si>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</si>
  <si>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</si>
  <si>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</si>
  <si>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</si>
  <si>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</si>
  <si>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</si>
  <si>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</si>
  <si>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</si>
  <si>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</si>
  <si>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</si>
  <si>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</si>
  <si>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</si>
  <si>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</si>
  <si>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</si>
  <si>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</si>
  <si>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</si>
  <si>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</si>
  <si>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</si>
  <si>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</si>
  <si>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</si>
  <si>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</si>
  <si>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</si>
  <si>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</si>
  <si>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</si>
  <si>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</si>
  <si>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</si>
  <si>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</si>
  <si>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</si>
  <si>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</si>
  <si>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</si>
  <si>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</si>
  <si>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</si>
  <si>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</si>
  <si>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</si>
  <si>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</si>
  <si>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</si>
  <si>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</si>
  <si>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</si>
  <si>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</si>
  <si>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</si>
  <si>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</si>
  <si>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</si>
  <si>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</si>
  <si>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</si>
  <si>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</si>
  <si>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</si>
  <si>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</si>
  <si>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</si>
  <si>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</si>
  <si>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</si>
  <si>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</si>
  <si>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</si>
  <si>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</si>
  <si>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</si>
  <si>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</si>
  <si>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</si>
  <si>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</si>
  <si>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</si>
  <si>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</si>
  <si>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</si>
  <si>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</si>
  <si>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</si>
  <si>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</si>
  <si>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</si>
  <si>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</si>
  <si>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</si>
  <si>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</si>
  <si>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</si>
  <si>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</si>
  <si>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</si>
  <si>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</si>
  <si>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</si>
  <si>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</si>
  <si>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</si>
  <si>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</si>
  <si>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</si>
  <si>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</si>
  <si>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</si>
  <si>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</si>
  <si>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</si>
  <si>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</si>
  <si>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</si>
  <si>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</si>
  <si>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</si>
  <si>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</si>
  <si>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</si>
  <si>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</si>
  <si>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Kristina Gintilaitė</t>
  </si>
  <si>
    <t>Buhalterė</t>
  </si>
  <si>
    <t>Birutė Šeikienė</t>
  </si>
  <si>
    <t>Metinė</t>
  </si>
  <si>
    <t>2019.01.15      Nr._F-10_______________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</si>
</sst>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4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7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center" vertical="top"/>
      <protection locked="0"/>
    </xf>
    <xf numFmtId="0" fontId="13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wrapText="1"/>
      <protection/>
    </xf>
    <xf numFmtId="0" fontId="16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3"/>
  <sheetViews>
    <sheetView tabSelected="1" zoomScalePageLayoutView="0" workbookViewId="0" topLeftCell="A349">
      <selection activeCell="D364" sqref="D364:G3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51" t="s">
        <v>6</v>
      </c>
      <c r="H6" s="152"/>
      <c r="I6" s="152"/>
      <c r="J6" s="152"/>
      <c r="K6" s="152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53" t="s">
        <v>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55" t="s">
        <v>8</v>
      </c>
      <c r="H8" s="155"/>
      <c r="I8" s="155"/>
      <c r="J8" s="155"/>
      <c r="K8" s="155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47" t="s">
        <v>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56" t="s">
        <v>235</v>
      </c>
      <c r="H10" s="156"/>
      <c r="I10" s="156"/>
      <c r="J10" s="156"/>
      <c r="K10" s="156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46" t="s">
        <v>11</v>
      </c>
      <c r="H11" s="146"/>
      <c r="I11" s="146"/>
      <c r="J11" s="146"/>
      <c r="K11" s="1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47" t="s">
        <v>12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48" t="s">
        <v>236</v>
      </c>
      <c r="H15" s="148"/>
      <c r="I15" s="148"/>
      <c r="J15" s="148"/>
      <c r="K15" s="148"/>
    </row>
    <row r="16" spans="7:11" ht="11.25" customHeight="1">
      <c r="G16" s="149" t="s">
        <v>13</v>
      </c>
      <c r="H16" s="149"/>
      <c r="I16" s="149"/>
      <c r="J16" s="149"/>
      <c r="K16" s="149"/>
    </row>
    <row r="17" spans="2:12" ht="12.75">
      <c r="B17"/>
      <c r="C17"/>
      <c r="D17"/>
      <c r="E17" s="150" t="s">
        <v>14</v>
      </c>
      <c r="F17" s="150"/>
      <c r="G17" s="150"/>
      <c r="H17" s="150"/>
      <c r="I17" s="150"/>
      <c r="J17" s="150"/>
      <c r="K17" s="150"/>
      <c r="L17"/>
    </row>
    <row r="18" spans="1:13" ht="12" customHeight="1">
      <c r="A18" s="142" t="s">
        <v>15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20"/>
    </row>
    <row r="19" spans="6:13" ht="12" customHeight="1">
      <c r="F19" s="1"/>
      <c r="J19" s="21"/>
      <c r="K19" s="47"/>
      <c r="L19" s="49" t="s">
        <v>16</v>
      </c>
      <c r="M19" s="20"/>
    </row>
    <row r="20" spans="6:13" ht="11.25" customHeight="1">
      <c r="F20" s="1"/>
      <c r="J20" s="22" t="s">
        <v>17</v>
      </c>
      <c r="K20" s="45"/>
      <c r="L20" s="140"/>
      <c r="M20" s="20"/>
    </row>
    <row r="21" spans="5:13" ht="12" customHeight="1">
      <c r="E21" s="17"/>
      <c r="F21" s="50"/>
      <c r="I21" s="51"/>
      <c r="J21" s="51"/>
      <c r="K21" s="23" t="s">
        <v>18</v>
      </c>
      <c r="L21" s="140"/>
      <c r="M21" s="20"/>
    </row>
    <row r="22" spans="3:13" ht="12.75" customHeight="1">
      <c r="C22" s="143" t="s">
        <v>19</v>
      </c>
      <c r="D22" s="144"/>
      <c r="E22" s="144"/>
      <c r="F22" s="144"/>
      <c r="G22" s="144"/>
      <c r="H22" s="144"/>
      <c r="I22" s="144"/>
      <c r="K22" s="23" t="s">
        <v>20</v>
      </c>
      <c r="L22" s="25" t="s">
        <v>21</v>
      </c>
      <c r="M22" s="20"/>
    </row>
    <row r="23" spans="6:13" ht="12" customHeight="1">
      <c r="F23" s="1"/>
      <c r="G23" s="50" t="s">
        <v>10</v>
      </c>
      <c r="H23" s="52"/>
      <c r="J23" s="53" t="s">
        <v>22</v>
      </c>
      <c r="K23" s="26" t="s">
        <v>23</v>
      </c>
      <c r="L23" s="24"/>
      <c r="M23" s="20"/>
    </row>
    <row r="24" spans="6:13" ht="12.75" customHeight="1">
      <c r="F24" s="1"/>
      <c r="G24" s="54" t="s">
        <v>24</v>
      </c>
      <c r="H24" s="55"/>
      <c r="I24" s="56"/>
      <c r="J24" s="57"/>
      <c r="K24" s="140"/>
      <c r="L24" s="24"/>
      <c r="M24" s="20"/>
    </row>
    <row r="25" spans="6:13" ht="13.5" customHeight="1">
      <c r="F25" s="1"/>
      <c r="G25" s="145" t="s">
        <v>25</v>
      </c>
      <c r="H25" s="145"/>
      <c r="I25" s="58" t="s">
        <v>26</v>
      </c>
      <c r="J25" s="27" t="s">
        <v>27</v>
      </c>
      <c r="K25" s="24" t="s">
        <v>28</v>
      </c>
      <c r="L25" s="24" t="s">
        <v>27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/>
      <c r="I26" s="61"/>
      <c r="J26" s="61"/>
      <c r="K26" s="62"/>
      <c r="L26" s="28" t="s">
        <v>29</v>
      </c>
      <c r="M26" s="29"/>
    </row>
    <row r="27" spans="1:13" ht="24" customHeight="1">
      <c r="A27" s="162" t="s">
        <v>30</v>
      </c>
      <c r="B27" s="163"/>
      <c r="C27" s="163"/>
      <c r="D27" s="163"/>
      <c r="E27" s="163"/>
      <c r="F27" s="163"/>
      <c r="G27" s="166" t="s">
        <v>31</v>
      </c>
      <c r="H27" s="168" t="s">
        <v>32</v>
      </c>
      <c r="I27" s="170" t="s">
        <v>33</v>
      </c>
      <c r="J27" s="171"/>
      <c r="K27" s="172" t="s">
        <v>34</v>
      </c>
      <c r="L27" s="157" t="s">
        <v>35</v>
      </c>
      <c r="M27" s="29"/>
    </row>
    <row r="28" spans="1:12" ht="65.25" customHeight="1">
      <c r="A28" s="164"/>
      <c r="B28" s="165"/>
      <c r="C28" s="165"/>
      <c r="D28" s="165"/>
      <c r="E28" s="165"/>
      <c r="F28" s="165"/>
      <c r="G28" s="167"/>
      <c r="H28" s="169"/>
      <c r="I28" s="30" t="s">
        <v>36</v>
      </c>
      <c r="J28" s="31" t="s">
        <v>37</v>
      </c>
      <c r="K28" s="173"/>
      <c r="L28" s="158"/>
    </row>
    <row r="29" spans="1:12" ht="11.25" customHeight="1">
      <c r="A29" s="159" t="s">
        <v>38</v>
      </c>
      <c r="B29" s="160"/>
      <c r="C29" s="160"/>
      <c r="D29" s="160"/>
      <c r="E29" s="160"/>
      <c r="F29" s="161"/>
      <c r="G29" s="32">
        <v>2</v>
      </c>
      <c r="H29" s="33">
        <v>3</v>
      </c>
      <c r="I29" s="34" t="s">
        <v>39</v>
      </c>
      <c r="J29" s="35" t="s">
        <v>40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41</v>
      </c>
      <c r="H30" s="67">
        <v>1</v>
      </c>
      <c r="I30" s="12">
        <f>SUM(I31+I42+I62+I83+I90+I110+I132+I151+I161)</f>
        <v>301500</v>
      </c>
      <c r="J30" s="12">
        <f>SUM(J31+J42+J62+J83+J90+J110+J132+J151+J161)</f>
        <v>301500</v>
      </c>
      <c r="K30" s="68">
        <f>SUM(K31+K42+K62+K83+K90+K110+K132+K151+K161)</f>
        <v>301224.01999999996</v>
      </c>
      <c r="L30" s="12">
        <f>SUM(L31+L42+L62+L83+L90+L110+L132+L151+L161)</f>
        <v>301224.01999999996</v>
      </c>
    </row>
    <row r="31" spans="1:12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42</v>
      </c>
      <c r="H31" s="67">
        <v>2</v>
      </c>
      <c r="I31" s="12">
        <f>SUM(I32+I38)</f>
        <v>188600</v>
      </c>
      <c r="J31" s="12">
        <f>SUM(J32+J38)</f>
        <v>188600</v>
      </c>
      <c r="K31" s="75">
        <f>SUM(K32+K38)</f>
        <v>188521.37</v>
      </c>
      <c r="L31" s="76">
        <f>SUM(L32+L38)</f>
        <v>188521.38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43</v>
      </c>
      <c r="H32" s="67">
        <v>3</v>
      </c>
      <c r="I32" s="12">
        <f>SUM(I33)</f>
        <v>144400</v>
      </c>
      <c r="J32" s="12">
        <f>SUM(J33)</f>
        <v>144400</v>
      </c>
      <c r="K32" s="68">
        <f>SUM(K33)</f>
        <v>144366.63</v>
      </c>
      <c r="L32" s="12">
        <f>SUM(L33)</f>
        <v>144366.63</v>
      </c>
      <c r="Q32" s="37"/>
      <c r="R32"/>
    </row>
    <row r="33" spans="1:18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43</v>
      </c>
      <c r="H33" s="67">
        <v>4</v>
      </c>
      <c r="I33" s="12">
        <f>SUM(I34+I36)</f>
        <v>144400</v>
      </c>
      <c r="J33" s="12">
        <f aca="true" t="shared" si="0" ref="J33:L34">SUM(J34)</f>
        <v>144400</v>
      </c>
      <c r="K33" s="12">
        <f t="shared" si="0"/>
        <v>144366.63</v>
      </c>
      <c r="L33" s="12">
        <f t="shared" si="0"/>
        <v>144366.63</v>
      </c>
      <c r="Q33" s="37"/>
      <c r="R33" s="37"/>
    </row>
    <row r="34" spans="1:18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44</v>
      </c>
      <c r="H34" s="67">
        <v>5</v>
      </c>
      <c r="I34" s="68">
        <f>SUM(I35)</f>
        <v>144400</v>
      </c>
      <c r="J34" s="68">
        <f t="shared" si="0"/>
        <v>144400</v>
      </c>
      <c r="K34" s="68">
        <f t="shared" si="0"/>
        <v>144366.63</v>
      </c>
      <c r="L34" s="68">
        <f t="shared" si="0"/>
        <v>144366.63</v>
      </c>
      <c r="Q34" s="37"/>
      <c r="R34" s="37"/>
    </row>
    <row r="35" spans="1:18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44</v>
      </c>
      <c r="H35" s="67">
        <v>6</v>
      </c>
      <c r="I35" s="3">
        <v>144400</v>
      </c>
      <c r="J35" s="4">
        <v>144400</v>
      </c>
      <c r="K35" s="4">
        <v>144366.63</v>
      </c>
      <c r="L35" s="4">
        <v>144366.63</v>
      </c>
      <c r="Q35" s="37"/>
      <c r="R35" s="37"/>
    </row>
    <row r="36" spans="1:18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45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45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46</v>
      </c>
      <c r="H38" s="67">
        <v>9</v>
      </c>
      <c r="I38" s="68">
        <f aca="true" t="shared" si="1" ref="I38:L40">I39</f>
        <v>44200</v>
      </c>
      <c r="J38" s="12">
        <f t="shared" si="1"/>
        <v>44200</v>
      </c>
      <c r="K38" s="68">
        <f t="shared" si="1"/>
        <v>44154.74</v>
      </c>
      <c r="L38" s="12">
        <f t="shared" si="1"/>
        <v>44154.75</v>
      </c>
      <c r="Q38" s="37"/>
      <c r="R38" s="37"/>
    </row>
    <row r="39" spans="1:18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46</v>
      </c>
      <c r="H39" s="67">
        <v>10</v>
      </c>
      <c r="I39" s="68">
        <f t="shared" si="1"/>
        <v>44200</v>
      </c>
      <c r="J39" s="12">
        <f t="shared" si="1"/>
        <v>44200</v>
      </c>
      <c r="K39" s="12">
        <f t="shared" si="1"/>
        <v>44154.74</v>
      </c>
      <c r="L39" s="12">
        <f t="shared" si="1"/>
        <v>44154.75</v>
      </c>
      <c r="Q39" s="37"/>
      <c r="R39"/>
    </row>
    <row r="40" spans="1:18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46</v>
      </c>
      <c r="H40" s="67">
        <v>11</v>
      </c>
      <c r="I40" s="12">
        <f t="shared" si="1"/>
        <v>44200</v>
      </c>
      <c r="J40" s="12">
        <f t="shared" si="1"/>
        <v>44200</v>
      </c>
      <c r="K40" s="12">
        <f t="shared" si="1"/>
        <v>44154.74</v>
      </c>
      <c r="L40" s="12">
        <f t="shared" si="1"/>
        <v>44154.75</v>
      </c>
      <c r="Q40" s="37"/>
      <c r="R40" s="37"/>
    </row>
    <row r="41" spans="1:18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46</v>
      </c>
      <c r="H41" s="67">
        <v>12</v>
      </c>
      <c r="I41" s="5">
        <v>44200</v>
      </c>
      <c r="J41" s="4">
        <v>44200</v>
      </c>
      <c r="K41" s="4">
        <v>44154.74</v>
      </c>
      <c r="L41" s="4">
        <v>44154.75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47</v>
      </c>
      <c r="H42" s="67">
        <v>13</v>
      </c>
      <c r="I42" s="84">
        <f aca="true" t="shared" si="2" ref="I42:L44">I43</f>
        <v>111463</v>
      </c>
      <c r="J42" s="85">
        <f t="shared" si="2"/>
        <v>111463</v>
      </c>
      <c r="K42" s="84">
        <f t="shared" si="2"/>
        <v>111266.36000000002</v>
      </c>
      <c r="L42" s="84">
        <f t="shared" si="2"/>
        <v>111266.35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47</v>
      </c>
      <c r="H43" s="67">
        <v>14</v>
      </c>
      <c r="I43" s="12">
        <f t="shared" si="2"/>
        <v>111463</v>
      </c>
      <c r="J43" s="68">
        <f t="shared" si="2"/>
        <v>111463</v>
      </c>
      <c r="K43" s="12">
        <f t="shared" si="2"/>
        <v>111266.36000000002</v>
      </c>
      <c r="L43" s="68">
        <f t="shared" si="2"/>
        <v>111266.35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47</v>
      </c>
      <c r="H44" s="67">
        <v>15</v>
      </c>
      <c r="I44" s="12">
        <f t="shared" si="2"/>
        <v>111463</v>
      </c>
      <c r="J44" s="68">
        <f t="shared" si="2"/>
        <v>111463</v>
      </c>
      <c r="K44" s="76">
        <f t="shared" si="2"/>
        <v>111266.36000000002</v>
      </c>
      <c r="L44" s="76">
        <f t="shared" si="2"/>
        <v>111266.35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47</v>
      </c>
      <c r="H45" s="67">
        <v>16</v>
      </c>
      <c r="I45" s="90">
        <f>SUM(I46:I61)</f>
        <v>111463</v>
      </c>
      <c r="J45" s="90">
        <f>SUM(J46:J61)</f>
        <v>111463</v>
      </c>
      <c r="K45" s="91">
        <f>SUM(K46:K61)</f>
        <v>111266.36000000002</v>
      </c>
      <c r="L45" s="91">
        <f>SUM(L46:L61)</f>
        <v>111266.35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48</v>
      </c>
      <c r="H46" s="67">
        <v>17</v>
      </c>
      <c r="I46" s="4">
        <v>30950</v>
      </c>
      <c r="J46" s="4">
        <v>30950</v>
      </c>
      <c r="K46" s="4">
        <v>30950</v>
      </c>
      <c r="L46" s="4">
        <v>30950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49</v>
      </c>
      <c r="H47" s="67">
        <v>18</v>
      </c>
      <c r="I47" s="4">
        <v>3524</v>
      </c>
      <c r="J47" s="4">
        <v>3524</v>
      </c>
      <c r="K47" s="4">
        <v>3523.8</v>
      </c>
      <c r="L47" s="4">
        <v>3523.8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50</v>
      </c>
      <c r="H48" s="67">
        <v>19</v>
      </c>
      <c r="I48" s="4">
        <v>336</v>
      </c>
      <c r="J48" s="4">
        <v>336</v>
      </c>
      <c r="K48" s="4">
        <v>333.15</v>
      </c>
      <c r="L48" s="4">
        <v>333.15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51</v>
      </c>
      <c r="H49" s="67">
        <v>20</v>
      </c>
      <c r="I49" s="4">
        <v>7230</v>
      </c>
      <c r="J49" s="4">
        <v>7230</v>
      </c>
      <c r="K49" s="4">
        <v>7225.46</v>
      </c>
      <c r="L49" s="4">
        <v>7225.46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52</v>
      </c>
      <c r="H50" s="67">
        <v>21</v>
      </c>
      <c r="I50" s="4">
        <v>1500</v>
      </c>
      <c r="J50" s="4">
        <v>1500</v>
      </c>
      <c r="K50" s="4">
        <v>1329.01</v>
      </c>
      <c r="L50" s="4">
        <v>1329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53</v>
      </c>
      <c r="H51" s="67">
        <v>22</v>
      </c>
      <c r="I51" s="5">
        <v>192</v>
      </c>
      <c r="J51" s="4">
        <v>192</v>
      </c>
      <c r="K51" s="4">
        <v>192</v>
      </c>
      <c r="L51" s="4">
        <v>192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54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55</v>
      </c>
      <c r="H53" s="67">
        <v>24</v>
      </c>
      <c r="I53" s="5">
        <v>246</v>
      </c>
      <c r="J53" s="5">
        <v>246</v>
      </c>
      <c r="K53" s="5">
        <v>245.3</v>
      </c>
      <c r="L53" s="5">
        <v>245.3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56</v>
      </c>
      <c r="H54" s="67">
        <v>25</v>
      </c>
      <c r="I54" s="5">
        <v>32995</v>
      </c>
      <c r="J54" s="4">
        <v>32995</v>
      </c>
      <c r="K54" s="4">
        <v>32993.14</v>
      </c>
      <c r="L54" s="4">
        <v>32993.14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57</v>
      </c>
      <c r="H55" s="67">
        <v>26</v>
      </c>
      <c r="I55" s="5">
        <v>1218</v>
      </c>
      <c r="J55" s="4">
        <v>1218</v>
      </c>
      <c r="K55" s="4">
        <v>1215</v>
      </c>
      <c r="L55" s="4">
        <v>1215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58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59</v>
      </c>
      <c r="H57" s="67">
        <v>28</v>
      </c>
      <c r="I57" s="5">
        <v>13715</v>
      </c>
      <c r="J57" s="4">
        <v>13715</v>
      </c>
      <c r="K57" s="4">
        <v>13711.71</v>
      </c>
      <c r="L57" s="4">
        <v>13710.5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60</v>
      </c>
      <c r="H58" s="67">
        <v>29</v>
      </c>
      <c r="I58" s="5">
        <v>1790</v>
      </c>
      <c r="J58" s="4">
        <v>1790</v>
      </c>
      <c r="K58" s="4">
        <v>1787.47</v>
      </c>
      <c r="L58" s="4">
        <v>1788.68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61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62</v>
      </c>
      <c r="H60" s="67">
        <v>31</v>
      </c>
      <c r="I60" s="5">
        <v>1200</v>
      </c>
      <c r="J60" s="4">
        <v>1200</v>
      </c>
      <c r="K60" s="4">
        <v>1197.66</v>
      </c>
      <c r="L60" s="4">
        <v>1197.66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63</v>
      </c>
      <c r="H61" s="67">
        <v>32</v>
      </c>
      <c r="I61" s="5">
        <v>16567</v>
      </c>
      <c r="J61" s="4">
        <v>16567</v>
      </c>
      <c r="K61" s="4">
        <v>16562.66</v>
      </c>
      <c r="L61" s="4">
        <v>16562.66</v>
      </c>
      <c r="Q61" s="37"/>
      <c r="R61" s="37"/>
      <c r="S61"/>
    </row>
    <row r="62" spans="1:12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64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65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66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66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67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68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69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70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70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67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68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69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71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72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73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74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75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76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76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76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76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77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78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78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78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79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80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81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>
      <c r="A90" s="63">
        <v>2</v>
      </c>
      <c r="B90" s="64">
        <v>5</v>
      </c>
      <c r="C90" s="63"/>
      <c r="D90" s="64"/>
      <c r="E90" s="64"/>
      <c r="F90" s="107"/>
      <c r="G90" s="65" t="s">
        <v>82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83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83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83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84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85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86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86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86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87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88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89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90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90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90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91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92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92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92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93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94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95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95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95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96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97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98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98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98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98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99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99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99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99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100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100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100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100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101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102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101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103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104</v>
      </c>
      <c r="H132" s="67">
        <v>103</v>
      </c>
      <c r="I132" s="68">
        <f>SUM(I133+I138+I146)</f>
        <v>1437</v>
      </c>
      <c r="J132" s="102">
        <f>SUM(J133+J138+J146)</f>
        <v>1437</v>
      </c>
      <c r="K132" s="68">
        <f>SUM(K133+K138+K146)</f>
        <v>1436.29</v>
      </c>
      <c r="L132" s="12">
        <f>SUM(L133+L138+L146)</f>
        <v>1436.29</v>
      </c>
    </row>
    <row r="133" spans="1:12" ht="12.75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105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105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105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106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107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108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109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109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110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111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112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112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112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113</v>
      </c>
      <c r="H146" s="67">
        <v>117</v>
      </c>
      <c r="I146" s="68">
        <f aca="true" t="shared" si="15" ref="I146:L147">I147</f>
        <v>1437</v>
      </c>
      <c r="J146" s="102">
        <f t="shared" si="15"/>
        <v>1437</v>
      </c>
      <c r="K146" s="68">
        <f t="shared" si="15"/>
        <v>1436.29</v>
      </c>
      <c r="L146" s="12">
        <f t="shared" si="15"/>
        <v>1436.29</v>
      </c>
    </row>
    <row r="147" spans="1:12" ht="12.75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113</v>
      </c>
      <c r="H147" s="67">
        <v>118</v>
      </c>
      <c r="I147" s="91">
        <f t="shared" si="15"/>
        <v>1437</v>
      </c>
      <c r="J147" s="115">
        <f t="shared" si="15"/>
        <v>1437</v>
      </c>
      <c r="K147" s="91">
        <f t="shared" si="15"/>
        <v>1436.29</v>
      </c>
      <c r="L147" s="90">
        <f t="shared" si="15"/>
        <v>1436.29</v>
      </c>
    </row>
    <row r="148" spans="1:12" ht="12.75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113</v>
      </c>
      <c r="H148" s="67">
        <v>119</v>
      </c>
      <c r="I148" s="68">
        <f>SUM(I149:I150)</f>
        <v>1437</v>
      </c>
      <c r="J148" s="102">
        <f>SUM(J149:J150)</f>
        <v>1437</v>
      </c>
      <c r="K148" s="68">
        <f>SUM(K149:K150)</f>
        <v>1436.29</v>
      </c>
      <c r="L148" s="12">
        <f>SUM(L149:L150)</f>
        <v>1436.29</v>
      </c>
    </row>
    <row r="149" spans="1:12" ht="12.75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114</v>
      </c>
      <c r="H149" s="67">
        <v>120</v>
      </c>
      <c r="I149" s="8">
        <v>1437</v>
      </c>
      <c r="J149" s="8">
        <v>1437</v>
      </c>
      <c r="K149" s="8">
        <v>1436.29</v>
      </c>
      <c r="L149" s="8">
        <v>1436.29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115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116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116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117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117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118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119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120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121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121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121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122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123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124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124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124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125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126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127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128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129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130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131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132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133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134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135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136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137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138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139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140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140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141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141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142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143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144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145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145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146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147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148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149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149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150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151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152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153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153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153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154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154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154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155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156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157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158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159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160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160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160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161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161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162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163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164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165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166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161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167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167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168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168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169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169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169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170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171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172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173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174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175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176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176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177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178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179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180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181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182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183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183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184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185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186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186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187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188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189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189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190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191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192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192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192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193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193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193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194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194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195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196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197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198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176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176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199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178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179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180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181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200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201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201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202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203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204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204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205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206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207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207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208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209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210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210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210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193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193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193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194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194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195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196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211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212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198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176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176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199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178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179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180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213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200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214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214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215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216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217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217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218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219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220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220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221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222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223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223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224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193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193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193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225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225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226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227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228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175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175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176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199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178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179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180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181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200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214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214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215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216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217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217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218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219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220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220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221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229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223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223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223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193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193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193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225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225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226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227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1" t="s">
        <v>230</v>
      </c>
      <c r="H360" s="67">
        <v>331</v>
      </c>
      <c r="I360" s="111">
        <f>SUM(I30+I177)</f>
        <v>301500</v>
      </c>
      <c r="J360" s="111">
        <f>SUM(J30+J177)</f>
        <v>301500</v>
      </c>
      <c r="K360" s="111">
        <f>SUM(K30+K177)</f>
        <v>301224.01999999996</v>
      </c>
      <c r="L360" s="111">
        <f>SUM(L30+L177)</f>
        <v>301224.01999999996</v>
      </c>
    </row>
    <row r="361" spans="1:12" ht="18.75" customHeight="1">
      <c r="A361" s="131"/>
      <c r="B361" s="131"/>
      <c r="C361" s="131"/>
      <c r="D361" s="135"/>
      <c r="E361" s="135"/>
      <c r="F361" s="136"/>
      <c r="G361" s="135" t="s">
        <v>231</v>
      </c>
      <c r="H361" s="133"/>
      <c r="I361" s="137"/>
      <c r="J361" s="134"/>
      <c r="K361" s="135" t="s">
        <v>232</v>
      </c>
      <c r="L361" s="137"/>
    </row>
    <row r="362" spans="1:12" ht="15.75" customHeight="1">
      <c r="A362" s="131"/>
      <c r="B362" s="131"/>
      <c r="C362" s="131"/>
      <c r="D362" s="131"/>
      <c r="E362" s="131"/>
      <c r="F362" s="132"/>
      <c r="G362" s="131"/>
      <c r="H362" s="131"/>
      <c r="I362" s="138"/>
      <c r="J362" s="131"/>
      <c r="K362" s="138"/>
      <c r="L362" s="138"/>
    </row>
    <row r="363" spans="1:12" ht="15.75" customHeight="1">
      <c r="A363" s="131"/>
      <c r="B363" s="131"/>
      <c r="C363" s="131"/>
      <c r="D363" s="135"/>
      <c r="E363" s="135"/>
      <c r="F363" s="136"/>
      <c r="G363" s="135" t="s">
        <v>233</v>
      </c>
      <c r="H363" s="131"/>
      <c r="I363" s="138"/>
      <c r="J363" s="131"/>
      <c r="K363" s="135" t="s">
        <v>234</v>
      </c>
      <c r="L363" s="13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0">
    <mergeCell ref="A29:F29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0:K10"/>
    <mergeCell ref="L27:L28"/>
    <mergeCell ref="A18:L18"/>
    <mergeCell ref="C22:I22"/>
    <mergeCell ref="G25:H25"/>
    <mergeCell ref="G11:K11"/>
    <mergeCell ref="B13:L13"/>
    <mergeCell ref="G15:K15"/>
    <mergeCell ref="G16:K16"/>
    <mergeCell ref="E17:K17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PC</cp:lastModifiedBy>
  <dcterms:created xsi:type="dcterms:W3CDTF">2011-04-06T15:42:27Z</dcterms:created>
  <dcterms:modified xsi:type="dcterms:W3CDTF">2019-01-15T13:57:57Z</dcterms:modified>
  <cp:category/>
  <cp:version/>
  <cp:contentType/>
  <cp:contentStatus/>
</cp:coreProperties>
</file>